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"/>
    </mc:Choice>
  </mc:AlternateContent>
  <bookViews>
    <workbookView xWindow="0" yWindow="0" windowWidth="21570" windowHeight="8145" activeTab="2"/>
  </bookViews>
  <sheets>
    <sheet name="2020.I." sheetId="2" r:id="rId1"/>
    <sheet name="2020.II." sheetId="3" r:id="rId2"/>
    <sheet name="2020.III." sheetId="4" r:id="rId3"/>
  </sheets>
  <calcPr calcId="152511" concurrentCalc="0"/>
</workbook>
</file>

<file path=xl/calcChain.xml><?xml version="1.0" encoding="utf-8"?>
<calcChain xmlns="http://schemas.openxmlformats.org/spreadsheetml/2006/main">
  <c r="B8" i="3" l="1"/>
  <c r="J10" i="4"/>
  <c r="I8" i="4"/>
  <c r="H8" i="4"/>
  <c r="G8" i="4"/>
  <c r="F8" i="4"/>
  <c r="E8" i="4"/>
  <c r="C8" i="4"/>
  <c r="D8" i="4"/>
  <c r="I8" i="3"/>
  <c r="G8" i="3"/>
  <c r="B8" i="4"/>
  <c r="K10" i="4"/>
  <c r="K8" i="4"/>
  <c r="J10" i="3"/>
  <c r="K10" i="2"/>
  <c r="K10" i="3"/>
  <c r="K8" i="3"/>
  <c r="K8" i="2"/>
  <c r="C8" i="2"/>
</calcChain>
</file>

<file path=xl/sharedStrings.xml><?xml version="1.0" encoding="utf-8"?>
<sst xmlns="http://schemas.openxmlformats.org/spreadsheetml/2006/main" count="48" uniqueCount="18">
  <si>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</si>
  <si>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</si>
  <si>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</si>
  <si>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</si>
  <si>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</si>
  <si>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</si>
  <si>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</si>
  <si>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</si>
  <si>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</si>
  <si>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</si>
  <si>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</si>
  <si>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</si>
  <si>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</si>
  <si>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</si>
  <si>
    <t>2020. I. negyedév</t>
  </si>
  <si>
    <t>Készenléti, ügyeleti, helyettesítési díj, túlóra</t>
  </si>
  <si>
    <t>2020. II. negyedév</t>
  </si>
  <si>
    <t>2020. III.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</si>
</sst>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#,##0_ ;\-#,##0\ 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B7" sqref="B7:K7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11"/>
    </row>
    <row r="4" spans="1:11" x14ac:dyDescent="0.25">
      <c r="A4" s="12"/>
      <c r="B4" s="12"/>
    </row>
    <row r="5" spans="1:11" ht="13.5" customHeight="1" x14ac:dyDescent="0.25"/>
    <row r="6" spans="1:11" ht="60" x14ac:dyDescent="0.25">
      <c r="A6" s="3" t="s">
        <v>14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5" t="s">
        <v>6</v>
      </c>
    </row>
    <row r="7" spans="1:11" x14ac:dyDescent="0.25">
      <c r="A7" s="9" t="s">
        <v>7</v>
      </c>
      <c r="B7" s="14">
        <v>170</v>
      </c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0" t="s">
        <v>10</v>
      </c>
      <c r="B8" s="7">
        <v>137369200</v>
      </c>
      <c r="C8" s="7">
        <f>4125586</f>
        <v>4125586</v>
      </c>
      <c r="D8" s="7">
        <v>93793</v>
      </c>
      <c r="E8" s="7">
        <v>0</v>
      </c>
      <c r="F8" s="7">
        <v>0</v>
      </c>
      <c r="G8" s="7">
        <v>876463</v>
      </c>
      <c r="H8" s="7">
        <v>50000</v>
      </c>
      <c r="I8" s="7">
        <v>2452373</v>
      </c>
      <c r="J8" s="7">
        <v>0</v>
      </c>
      <c r="K8" s="8">
        <f>SUM(B8:I8)</f>
        <v>144967415</v>
      </c>
    </row>
    <row r="9" spans="1:11" x14ac:dyDescent="0.25">
      <c r="A9" s="9" t="s">
        <v>11</v>
      </c>
      <c r="B9" s="15">
        <v>2</v>
      </c>
      <c r="C9" s="16"/>
      <c r="D9" s="16"/>
      <c r="E9" s="16"/>
      <c r="F9" s="16"/>
      <c r="G9" s="16"/>
      <c r="H9" s="16"/>
      <c r="I9" s="16"/>
      <c r="J9" s="16"/>
      <c r="K9" s="17"/>
    </row>
    <row r="10" spans="1:11" x14ac:dyDescent="0.25">
      <c r="A10" s="9" t="s">
        <v>12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204000</v>
      </c>
      <c r="K10" s="8">
        <f>J10</f>
        <v>204000</v>
      </c>
    </row>
    <row r="13" spans="1:11" x14ac:dyDescent="0.25">
      <c r="C13" s="6"/>
      <c r="D13" s="6"/>
    </row>
  </sheetData>
  <mergeCells count="4">
    <mergeCell ref="A4:B4"/>
    <mergeCell ref="B7:K7"/>
    <mergeCell ref="A1:F1"/>
    <mergeCell ref="B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B7" sqref="B7:K7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11"/>
      <c r="D3" s="11"/>
    </row>
    <row r="4" spans="1:11" x14ac:dyDescent="0.25">
      <c r="A4" s="12"/>
      <c r="B4" s="12"/>
    </row>
    <row r="5" spans="1:11" ht="13.5" customHeight="1" x14ac:dyDescent="0.25"/>
    <row r="6" spans="1:11" ht="60" x14ac:dyDescent="0.25">
      <c r="A6" s="3" t="s">
        <v>16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5" t="s">
        <v>6</v>
      </c>
    </row>
    <row r="7" spans="1:11" x14ac:dyDescent="0.25">
      <c r="A7" s="9" t="s">
        <v>7</v>
      </c>
      <c r="B7" s="14">
        <v>171</v>
      </c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0" t="s">
        <v>10</v>
      </c>
      <c r="B8" s="7">
        <f>282760796-'2020.I.'!B8</f>
        <v>145391596</v>
      </c>
      <c r="C8" s="7">
        <v>0</v>
      </c>
      <c r="D8" s="7">
        <v>0</v>
      </c>
      <c r="E8" s="7">
        <v>3372390</v>
      </c>
      <c r="F8" s="7">
        <v>0</v>
      </c>
      <c r="G8" s="7">
        <f>1441354-'2020.I.'!G8</f>
        <v>564891</v>
      </c>
      <c r="H8" s="7">
        <v>50000</v>
      </c>
      <c r="I8" s="7">
        <f>5051263-'2020.I.'!I8</f>
        <v>2598890</v>
      </c>
      <c r="J8" s="7">
        <v>0</v>
      </c>
      <c r="K8" s="8">
        <f>SUM(B8:I8)</f>
        <v>151977767</v>
      </c>
    </row>
    <row r="9" spans="1:11" x14ac:dyDescent="0.25">
      <c r="A9" s="9" t="s">
        <v>11</v>
      </c>
      <c r="B9" s="15">
        <v>1</v>
      </c>
      <c r="C9" s="16"/>
      <c r="D9" s="16"/>
      <c r="E9" s="16"/>
      <c r="F9" s="16"/>
      <c r="G9" s="16"/>
      <c r="H9" s="16"/>
      <c r="I9" s="16"/>
      <c r="J9" s="16"/>
      <c r="K9" s="17"/>
    </row>
    <row r="10" spans="1:11" x14ac:dyDescent="0.25">
      <c r="A10" s="9" t="s">
        <v>12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f>252000-204000</f>
        <v>48000</v>
      </c>
      <c r="K10" s="8">
        <f>J10</f>
        <v>48000</v>
      </c>
    </row>
    <row r="13" spans="1:11" x14ac:dyDescent="0.25">
      <c r="C13" s="6"/>
      <c r="D13" s="6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E29" sqref="E29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11"/>
      <c r="D3" s="11"/>
    </row>
    <row r="4" spans="1:11" x14ac:dyDescent="0.25">
      <c r="A4" s="12"/>
      <c r="B4" s="12"/>
    </row>
    <row r="5" spans="1:11" ht="13.5" customHeight="1" x14ac:dyDescent="0.25"/>
    <row r="6" spans="1:11" ht="60" x14ac:dyDescent="0.25">
      <c r="A6" s="3" t="s">
        <v>17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5" t="s">
        <v>6</v>
      </c>
    </row>
    <row r="7" spans="1:11" x14ac:dyDescent="0.25">
      <c r="A7" s="9" t="s">
        <v>7</v>
      </c>
      <c r="B7" s="14">
        <v>174</v>
      </c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10" t="s">
        <v>10</v>
      </c>
      <c r="B8" s="7">
        <f>430419966-'2020.I.'!B8-'2020.II.'!B8</f>
        <v>147659170</v>
      </c>
      <c r="C8" s="7">
        <f>4794021-'2020.I.'!C8-'2020.II.'!C8</f>
        <v>668435</v>
      </c>
      <c r="D8" s="7">
        <f>93793-'2020.I.'!D8-'2020.II.'!D8</f>
        <v>0</v>
      </c>
      <c r="E8" s="7">
        <f>8472285-'2020.I.'!E8-'2020.II.'!E8</f>
        <v>5099895</v>
      </c>
      <c r="F8" s="7">
        <f>3320000-'2020.I.'!F8-'2020.II.'!F8</f>
        <v>3320000</v>
      </c>
      <c r="G8" s="7">
        <f>2349985-'2020.I.'!G8-'2020.II.'!G8</f>
        <v>908631</v>
      </c>
      <c r="H8" s="7">
        <f>100000-'2020.I.'!H8-'2020.II.'!H8</f>
        <v>0</v>
      </c>
      <c r="I8" s="7">
        <f>9120710-'2020.I.'!I8-'2020.II.'!I8</f>
        <v>4069447</v>
      </c>
      <c r="J8" s="7">
        <v>0</v>
      </c>
      <c r="K8" s="8">
        <f>SUM(B8:I8)</f>
        <v>161725578</v>
      </c>
    </row>
    <row r="9" spans="1:11" x14ac:dyDescent="0.25">
      <c r="A9" s="9" t="s">
        <v>11</v>
      </c>
      <c r="B9" s="15">
        <v>1</v>
      </c>
      <c r="C9" s="16"/>
      <c r="D9" s="16"/>
      <c r="E9" s="16"/>
      <c r="F9" s="16"/>
      <c r="G9" s="16"/>
      <c r="H9" s="16"/>
      <c r="I9" s="16"/>
      <c r="J9" s="16"/>
      <c r="K9" s="17"/>
    </row>
    <row r="10" spans="1:11" x14ac:dyDescent="0.25">
      <c r="A10" s="9" t="s">
        <v>12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f>351000-'2020.I.'!J10-'2020.II.'!J10</f>
        <v>99000</v>
      </c>
      <c r="K10" s="8">
        <f>J10</f>
        <v>99000</v>
      </c>
    </row>
    <row r="13" spans="1:11" x14ac:dyDescent="0.25">
      <c r="C13" s="6"/>
      <c r="D13" s="6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2020.I.</vt:lpstr>
      <vt:lpstr>2020.II.</vt:lpstr>
      <vt:lpstr>2020.III.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Felhasználó</cp:lastModifiedBy>
  <cp:lastPrinted>2019-11-08T07:51:00Z</cp:lastPrinted>
  <dcterms:created xsi:type="dcterms:W3CDTF">2019-11-08T07:48:37Z</dcterms:created>
  <dcterms:modified xsi:type="dcterms:W3CDTF">2020-11-02T12:46:20Z</dcterms:modified>
</cp:coreProperties>
</file>