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\Desktop\Belső ellenőrzés\2023\"/>
    </mc:Choice>
  </mc:AlternateContent>
  <xr:revisionPtr revIDLastSave="0" documentId="13_ncr:1_{3466A3B6-1824-45FE-9F36-91071CCF9889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2022.I." sheetId="2" r:id="rId1"/>
    <sheet name="2022.II." sheetId="3" r:id="rId2"/>
    <sheet name="2022.III." sheetId="4" r:id="rId3"/>
    <sheet name="2022.IV." sheetId="5" r:id="rId4"/>
    <sheet name="2022.összesítő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5" l="1"/>
  <c r="K8" i="5" s="1"/>
  <c r="K8" i="2"/>
  <c r="K8" i="3"/>
  <c r="K18" i="6"/>
  <c r="J8" i="4"/>
  <c r="K8" i="4" l="1"/>
  <c r="I8" i="5"/>
  <c r="J20" i="6"/>
  <c r="K20" i="6"/>
  <c r="J18" i="6"/>
  <c r="J10" i="6"/>
  <c r="K10" i="6" s="1"/>
  <c r="D8" i="6"/>
  <c r="E8" i="6"/>
  <c r="F8" i="6"/>
  <c r="G8" i="6"/>
  <c r="H8" i="6"/>
  <c r="I8" i="6"/>
  <c r="J8" i="6"/>
  <c r="K8" i="6" s="1"/>
  <c r="C8" i="6"/>
  <c r="B8" i="6"/>
  <c r="K10" i="5"/>
  <c r="K10" i="4"/>
  <c r="K10" i="2"/>
  <c r="K10" i="3"/>
</calcChain>
</file>

<file path=xl/sharedStrings.xml><?xml version="1.0" encoding="utf-8"?>
<sst xmlns="http://schemas.openxmlformats.org/spreadsheetml/2006/main" count="97" uniqueCount="23">
  <si>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</si>
  <si>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</si>
  <si>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</si>
  <si>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</si>
  <si>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</si>
  <si>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</si>
  <si>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</si>
  <si>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</si>
  <si>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</si>
  <si>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</si>
  <si>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</si>
  <si>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</si>
  <si>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</si>
  <si>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</si>
  <si>
    <t>Készenléti, ügyeleti, helyettesítési díj, túlóra</t>
  </si>
  <si>
    <t xml:space="preserve">csak VEZETŐK </t>
  </si>
  <si>
    <t>Minden foglalkoztatott (Vezetők is, Nyári Diákok, és Tanulók is)</t>
  </si>
  <si>
    <t>2022. I. negyedév</t>
  </si>
  <si>
    <t>2022. II. negyedév</t>
  </si>
  <si>
    <t>2022. III. negyedév</t>
  </si>
  <si>
    <t>2022. IV. negyedév</t>
  </si>
  <si>
    <t>2022. év</t>
  </si>
  <si>
    <t>2022.év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</si>
</sst>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workbookViewId="0">
      <selection activeCell="D20" sqref="D20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17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182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195039543</v>
      </c>
      <c r="C8" s="6">
        <v>4477308</v>
      </c>
      <c r="D8" s="6">
        <v>1938896</v>
      </c>
      <c r="E8" s="6">
        <v>8931611</v>
      </c>
      <c r="F8" s="6">
        <v>0</v>
      </c>
      <c r="G8" s="6">
        <v>192780</v>
      </c>
      <c r="H8" s="6">
        <v>50000</v>
      </c>
      <c r="I8" s="6">
        <v>4560744</v>
      </c>
      <c r="J8" s="6">
        <v>0</v>
      </c>
      <c r="K8" s="7">
        <f>SUM(B8:J8)</f>
        <v>215190882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75000</v>
      </c>
      <c r="K10" s="7">
        <f>J10</f>
        <v>75000</v>
      </c>
    </row>
    <row r="13" spans="1:11" x14ac:dyDescent="0.25">
      <c r="C13" s="5"/>
      <c r="D13" s="5"/>
    </row>
  </sheetData>
  <mergeCells count="4">
    <mergeCell ref="A4:B4"/>
    <mergeCell ref="B7:K7"/>
    <mergeCell ref="A1:F1"/>
    <mergeCell ref="B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>
      <selection activeCell="B9" sqref="B9:K9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18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176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213270924</v>
      </c>
      <c r="C8" s="6">
        <v>851880</v>
      </c>
      <c r="D8" s="6">
        <v>1864955</v>
      </c>
      <c r="E8" s="6">
        <v>2703915</v>
      </c>
      <c r="F8" s="6">
        <v>3340000</v>
      </c>
      <c r="G8" s="6">
        <v>667085</v>
      </c>
      <c r="H8" s="6">
        <v>50000</v>
      </c>
      <c r="I8" s="6">
        <v>2489008</v>
      </c>
      <c r="J8" s="6">
        <v>0</v>
      </c>
      <c r="K8" s="7">
        <f>SUM(B8:J8)</f>
        <v>225237767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135000</v>
      </c>
      <c r="K10" s="7">
        <f>J10</f>
        <v>135000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K8" sqref="K8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19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176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208667371</v>
      </c>
      <c r="C8" s="6">
        <v>1250376</v>
      </c>
      <c r="D8" s="6">
        <v>2240706</v>
      </c>
      <c r="E8" s="6">
        <v>939855</v>
      </c>
      <c r="F8" s="6">
        <v>0</v>
      </c>
      <c r="G8" s="6">
        <v>572184</v>
      </c>
      <c r="H8" s="6">
        <v>0</v>
      </c>
      <c r="I8" s="6">
        <v>4673349</v>
      </c>
      <c r="J8" s="6">
        <f>358286+417300</f>
        <v>775586</v>
      </c>
      <c r="K8" s="7">
        <f>SUM(B8:J8)</f>
        <v>219119427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55000</v>
      </c>
      <c r="K10" s="7">
        <f>J10</f>
        <v>55000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7A55-9A93-4EC4-8FC1-ED4ACFF08211}">
  <dimension ref="A1:K13"/>
  <sheetViews>
    <sheetView workbookViewId="0">
      <selection activeCell="B9" sqref="B9:K9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20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183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207352231</v>
      </c>
      <c r="C8" s="6">
        <v>26464797</v>
      </c>
      <c r="D8" s="6">
        <v>1379505</v>
      </c>
      <c r="E8" s="6">
        <v>0</v>
      </c>
      <c r="F8" s="6">
        <v>6200000</v>
      </c>
      <c r="G8" s="6">
        <v>1133202</v>
      </c>
      <c r="H8" s="6">
        <v>350000</v>
      </c>
      <c r="I8" s="6">
        <f>2865624+11550</f>
        <v>2877174</v>
      </c>
      <c r="J8" s="6">
        <f>2383440</f>
        <v>2383440</v>
      </c>
      <c r="K8" s="7">
        <f>SUM(B8:J8)</f>
        <v>248140349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135000</v>
      </c>
      <c r="K10" s="7">
        <f>J10</f>
        <v>135000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752-FD44-4155-8BD0-7250820786B4}">
  <dimension ref="A1:K20"/>
  <sheetViews>
    <sheetView tabSelected="1" workbookViewId="0">
      <selection activeCell="H26" sqref="H26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6" t="s">
        <v>16</v>
      </c>
      <c r="B4" s="16"/>
    </row>
    <row r="5" spans="1:11" ht="13.5" customHeight="1" x14ac:dyDescent="0.25"/>
    <row r="6" spans="1:11" ht="60" x14ac:dyDescent="0.25">
      <c r="A6" s="3" t="s">
        <v>21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179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f>'2022.I.'!B8+'2022.II.'!B8+'2022.III.'!B8+'2022.IV.'!B8</f>
        <v>824330069</v>
      </c>
      <c r="C8" s="6">
        <f>'2022.I.'!C8+'2022.II.'!C8+'2022.III.'!C8+'2022.IV.'!C8</f>
        <v>33044361</v>
      </c>
      <c r="D8" s="6">
        <f>'2022.I.'!D8+'2022.II.'!D8+'2022.III.'!D8+'2022.IV.'!D8</f>
        <v>7424062</v>
      </c>
      <c r="E8" s="6">
        <f>'2022.I.'!E8+'2022.II.'!E8+'2022.III.'!E8+'2022.IV.'!E8</f>
        <v>12575381</v>
      </c>
      <c r="F8" s="6">
        <f>'2022.I.'!F8+'2022.II.'!F8+'2022.III.'!F8+'2022.IV.'!F8</f>
        <v>9540000</v>
      </c>
      <c r="G8" s="6">
        <f>'2022.I.'!G8+'2022.II.'!G8+'2022.III.'!G8+'2022.IV.'!G8</f>
        <v>2565251</v>
      </c>
      <c r="H8" s="6">
        <f>'2022.I.'!H8+'2022.II.'!H8+'2022.III.'!H8+'2022.IV.'!H8</f>
        <v>450000</v>
      </c>
      <c r="I8" s="6">
        <f>'2022.I.'!I8+'2022.II.'!I8+'2022.III.'!I8+'2022.IV.'!I8</f>
        <v>14600275</v>
      </c>
      <c r="J8" s="6">
        <f>'2022.I.'!J8+'2022.II.'!J8+'2022.III.'!J8+'2022.IV.'!J8</f>
        <v>3159026</v>
      </c>
      <c r="K8" s="7">
        <f>SUM(B8:J8)</f>
        <v>907688425</v>
      </c>
    </row>
    <row r="9" spans="1:11" x14ac:dyDescent="0.25">
      <c r="A9" s="8" t="s">
        <v>11</v>
      </c>
      <c r="B9" s="13">
        <v>1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'2022.I.'!J10+'2022.II.'!J10+'2022.III.'!J10+'2022.IV.'!J10</f>
        <v>400000</v>
      </c>
      <c r="K10" s="7">
        <f>J10</f>
        <v>400000</v>
      </c>
    </row>
    <row r="13" spans="1:11" x14ac:dyDescent="0.25">
      <c r="C13" s="5"/>
      <c r="D13" s="5"/>
    </row>
    <row r="14" spans="1:11" ht="15.75" x14ac:dyDescent="0.25">
      <c r="A14" s="17" t="s">
        <v>15</v>
      </c>
      <c r="B14" s="17"/>
    </row>
    <row r="16" spans="1:11" ht="60" x14ac:dyDescent="0.25">
      <c r="A16" s="3" t="s">
        <v>22</v>
      </c>
      <c r="B16" s="3" t="s">
        <v>0</v>
      </c>
      <c r="C16" s="3" t="s">
        <v>1</v>
      </c>
      <c r="D16" s="3" t="s">
        <v>14</v>
      </c>
      <c r="E16" s="3" t="s">
        <v>2</v>
      </c>
      <c r="F16" s="3" t="s">
        <v>3</v>
      </c>
      <c r="G16" s="3" t="s">
        <v>4</v>
      </c>
      <c r="H16" s="3" t="s">
        <v>8</v>
      </c>
      <c r="I16" s="3" t="s">
        <v>5</v>
      </c>
      <c r="J16" s="3" t="s">
        <v>13</v>
      </c>
      <c r="K16" s="3" t="s">
        <v>6</v>
      </c>
    </row>
    <row r="17" spans="1:11" x14ac:dyDescent="0.25">
      <c r="A17" s="8" t="s">
        <v>7</v>
      </c>
      <c r="B17" s="11">
        <v>16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1:11" x14ac:dyDescent="0.25">
      <c r="A18" s="9" t="s">
        <v>10</v>
      </c>
      <c r="B18" s="6">
        <v>100925948</v>
      </c>
      <c r="C18" s="6">
        <v>14027075</v>
      </c>
      <c r="D18" s="6">
        <v>164849</v>
      </c>
      <c r="E18" s="6">
        <v>3171821</v>
      </c>
      <c r="F18" s="6">
        <v>960000</v>
      </c>
      <c r="G18" s="6">
        <v>898771</v>
      </c>
      <c r="H18" s="6">
        <v>100000</v>
      </c>
      <c r="I18" s="6">
        <v>1856453</v>
      </c>
      <c r="J18" s="6">
        <f>'2022.I.'!J18+'2022.II.'!J18+'2022.III.'!J18+'2022.IV.'!J18</f>
        <v>0</v>
      </c>
      <c r="K18" s="7">
        <f>SUM(B18:J18)</f>
        <v>122104917</v>
      </c>
    </row>
    <row r="19" spans="1:11" x14ac:dyDescent="0.25">
      <c r="A19" s="8" t="s">
        <v>11</v>
      </c>
      <c r="B19" s="13">
        <v>0</v>
      </c>
      <c r="C19" s="14"/>
      <c r="D19" s="14"/>
      <c r="E19" s="14"/>
      <c r="F19" s="14"/>
      <c r="G19" s="14"/>
      <c r="H19" s="14"/>
      <c r="I19" s="14"/>
      <c r="J19" s="14"/>
      <c r="K19" s="15"/>
    </row>
    <row r="20" spans="1:11" x14ac:dyDescent="0.25">
      <c r="A20" s="8" t="s">
        <v>12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f>'2022.I.'!J20+'2022.II.'!J20+'2022.III.'!J20+'2022.IV.'!J20</f>
        <v>0</v>
      </c>
      <c r="K20" s="7">
        <f>J20</f>
        <v>0</v>
      </c>
    </row>
  </sheetData>
  <mergeCells count="7">
    <mergeCell ref="B19:K19"/>
    <mergeCell ref="A1:F1"/>
    <mergeCell ref="B7:K7"/>
    <mergeCell ref="B9:K9"/>
    <mergeCell ref="B17:K17"/>
    <mergeCell ref="A4:B4"/>
    <mergeCell ref="A14:B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2022.I.</vt:lpstr>
      <vt:lpstr>2022.II.</vt:lpstr>
      <vt:lpstr>2022.III.</vt:lpstr>
      <vt:lpstr>2022.IV.</vt:lpstr>
      <vt:lpstr>2022.összesítő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</cp:lastModifiedBy>
  <cp:lastPrinted>2019-11-08T07:51:00Z</cp:lastPrinted>
  <dcterms:created xsi:type="dcterms:W3CDTF">2019-11-08T07:48:37Z</dcterms:created>
  <dcterms:modified xsi:type="dcterms:W3CDTF">2023-03-14T14:24:28Z</dcterms:modified>
</cp:coreProperties>
</file>